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320" windowHeight="11760" firstSheet="1" activeTab="1"/>
  </bookViews>
  <sheets>
    <sheet name="2-й" sheetId="1" r:id="rId1"/>
    <sheet name="2025" sheetId="22" r:id="rId2"/>
  </sheets>
  <calcPr calcId="144525"/>
</workbook>
</file>

<file path=xl/calcChain.xml><?xml version="1.0" encoding="utf-8"?>
<calcChain xmlns="http://schemas.openxmlformats.org/spreadsheetml/2006/main">
  <c r="N33" i="1" l="1"/>
  <c r="J36" i="1"/>
  <c r="J37" i="1"/>
  <c r="J35" i="1"/>
  <c r="J39" i="1" s="1"/>
  <c r="K39" i="1"/>
  <c r="M39" i="1"/>
  <c r="N39" i="1"/>
  <c r="J18" i="1"/>
  <c r="J19" i="1"/>
  <c r="I33" i="1"/>
  <c r="N43" i="1" l="1"/>
  <c r="J17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6" i="1"/>
  <c r="J41" i="1" l="1"/>
  <c r="L39" i="1"/>
  <c r="C39" i="1"/>
  <c r="M33" i="1"/>
  <c r="M43" i="1" s="1"/>
  <c r="L33" i="1"/>
  <c r="K33" i="1"/>
  <c r="K43" i="1" s="1"/>
  <c r="D33" i="1"/>
  <c r="C33" i="1"/>
  <c r="J33" i="1"/>
  <c r="L43" i="1" l="1"/>
  <c r="J43" i="1"/>
</calcChain>
</file>

<file path=xl/sharedStrings.xml><?xml version="1.0" encoding="utf-8"?>
<sst xmlns="http://schemas.openxmlformats.org/spreadsheetml/2006/main" count="81" uniqueCount="76">
  <si>
    <t>Текущий график</t>
  </si>
  <si>
    <t>Наименование объекта</t>
  </si>
  <si>
    <t>в том числе</t>
  </si>
  <si>
    <t>сметная</t>
  </si>
  <si>
    <t>договорная</t>
  </si>
  <si>
    <t>бюджет</t>
  </si>
  <si>
    <t>сумма от внесения платы за капитальный ремонт гражданами и арендаторами нежилых помещений</t>
  </si>
  <si>
    <t>Разработка проектной документации</t>
  </si>
  <si>
    <t>№п/п</t>
  </si>
  <si>
    <t>начало месяц, год</t>
  </si>
  <si>
    <t>окончание месяц, год</t>
  </si>
  <si>
    <t>СОГЛАСОВАНО</t>
  </si>
  <si>
    <t>Заместитель генерального директора</t>
  </si>
  <si>
    <t>ГО ЖКХ Гомельского облисполкома</t>
  </si>
  <si>
    <t>_____________________О.В.Спиридонов</t>
  </si>
  <si>
    <t>Начальник финансового отдела</t>
  </si>
  <si>
    <t>Жлобинского райисполкома</t>
  </si>
  <si>
    <t>_____________________А.И.Макеев</t>
  </si>
  <si>
    <t>УТВЕРЖДЕНО</t>
  </si>
  <si>
    <t xml:space="preserve">Решение Жлобинского районного </t>
  </si>
  <si>
    <t>Директор КДЖЭУП "Жилкомсервис два"</t>
  </si>
  <si>
    <t>И.А.Алексеенко</t>
  </si>
  <si>
    <t>Главный бухгалтер</t>
  </si>
  <si>
    <t xml:space="preserve">замены (модернизации) пассажирских лифтов жилищного фонда по Жлобинскому району </t>
  </si>
  <si>
    <t>Объем подлещащий ремонту у.е.</t>
  </si>
  <si>
    <t>ИТОГО по ПСД</t>
  </si>
  <si>
    <t>Ввод объектов в текущем году, у.е.</t>
  </si>
  <si>
    <t>ИТОГО по замене лифтов</t>
  </si>
  <si>
    <t>Затраты Заказчика</t>
  </si>
  <si>
    <t>Объекты замены лифтов</t>
  </si>
  <si>
    <t>Сроки проведения замены лифтов</t>
  </si>
  <si>
    <t>Стоимость замены лифтов, руб.</t>
  </si>
  <si>
    <t>Всего</t>
  </si>
  <si>
    <t>Ненашева 94929</t>
  </si>
  <si>
    <t>Е.Н.Шиманович</t>
  </si>
  <si>
    <t>на 2018 год.</t>
  </si>
  <si>
    <t>Замена пассажирского лифта и системы диспетчеризации по адресу:г.Жлобин, микр.16,ж. д.№19, п.1-6</t>
  </si>
  <si>
    <t>Замена пассажирского лифта и системы диспетчеризации по адресу:г. г.Жлобин, микр.16, д.24, п.1-6</t>
  </si>
  <si>
    <t>Замена пассажирского лифта и системы диспетчеризации по адресу:г. г.Жлобин, микр.19, д.11, п.1</t>
  </si>
  <si>
    <t>Замена пассажирского лифта и системы диспетчеризации по адресу:г.г.Жлобин, микр.19, д.15, п.1</t>
  </si>
  <si>
    <t>Замена пассажирского лифта и системы диспетчеризации по адресу:г. г.Жлобин, микр.19, д.16, п.1</t>
  </si>
  <si>
    <t>Замена пассажирского лифта и системы диспетчеризации по адресу:г. г.Жлобин, микр.19, д.17, п.1-2</t>
  </si>
  <si>
    <t>Замена пассажирского лифта и системы диспетчеризации по адресу:г. г.Жлобин, микр.19, д.18, п.1-3</t>
  </si>
  <si>
    <t>Замена пассажирского лифта и системы диспетчеризации по адресу:г. г.Жлобин, микр.17, д.9, п.1-2</t>
  </si>
  <si>
    <t>Замена пассажирского лифта и системы диспетчеризации по адресу:г.г.Жлобин, микр.17, д.10, п.1-2</t>
  </si>
  <si>
    <t>Замена пассажирского лифта и системы диспетчеризации по адресу:г..Жлобин, микр.17, д.48, п.1-3</t>
  </si>
  <si>
    <t>Использовано средств на 01.01.2018г.</t>
  </si>
  <si>
    <t>стоимость работ на 2018 год</t>
  </si>
  <si>
    <t>кредиторская задолженность на 01.01.2018</t>
  </si>
  <si>
    <t>Замена пассажирского лифта и системы диспетчеризации по адресу:г. г.Жлобин, микр.16, д.14, п.1-3</t>
  </si>
  <si>
    <t>Кредиторская</t>
  </si>
  <si>
    <t>ВСЕГО за 2018г.</t>
  </si>
  <si>
    <t>План финансирования 2018 года, руб.</t>
  </si>
  <si>
    <t>Замена пассажирского лифта и системы диспетчеризации по адресу:г. г.Жлобин, микр.16, д.47, п.1-5</t>
  </si>
  <si>
    <t>Замена пассажирского лифта и системы диспетчеризации по адресу:г. г.Жлобин, микр.16, д.48, п.1-3</t>
  </si>
  <si>
    <t>Замена пассажирского лифта и системы диспетчеризации по адресу:г. г.Жлобин, микр.17, д.3, п.1-3</t>
  </si>
  <si>
    <t>Замена пассажирского лифта и системы диспетчеризации по адресу:г. г.Жлобин, микр.17, д.34, п.1-2</t>
  </si>
  <si>
    <t>Замена пассажирского лифта и системы диспетчеризации по адресу:г. г.Жлобин, микр.17, д.39, п.1-4</t>
  </si>
  <si>
    <t>Замена пассажирского лифта и системы диспетчеризации по адресу:г. г.Жлобин, микр.19, д.10, п.1-2</t>
  </si>
  <si>
    <t>Замена пассажирского лифта и системы диспетчеризации по адресу:г. г.Жлобин, микр.19, д.12, п.1</t>
  </si>
  <si>
    <t>Замена пассажирского лифта и системы диспетчеризации по адресу:г. г.Жлобин, микр.19, д.14, п.1-2</t>
  </si>
  <si>
    <t>Замена пассажирского лифта и системы диспетчеризации по адресу:г. г.Жлобин, микр.19, д.32, п.1-5</t>
  </si>
  <si>
    <t>март 2018г.</t>
  </si>
  <si>
    <t>прочие источники</t>
  </si>
  <si>
    <t>исполнительного комитета №330 от 14.02.2018г.</t>
  </si>
  <si>
    <t xml:space="preserve">в редакции решения Жлобинского районного </t>
  </si>
  <si>
    <t>исполнительного комитета №_____от ________2018г.</t>
  </si>
  <si>
    <t xml:space="preserve">ИТОГО </t>
  </si>
  <si>
    <t>№ п/п</t>
  </si>
  <si>
    <t>Объекты замены лифтов ЖСПК</t>
  </si>
  <si>
    <t>Замена пассажирского лифта и системы диспетчеризации по адресу: г.Жлобин, микрорайон №18, дом №6, подъезд 1-2</t>
  </si>
  <si>
    <t>Замена пассажирского лифта и системы диспетчеризации по адресу: г.Жлобин, микрорайон №17, дом №29, подъезд 1-3</t>
  </si>
  <si>
    <t>Объекты замены лифтов Государственного предприятия "Жилкомсервис два"</t>
  </si>
  <si>
    <t xml:space="preserve">Модернизация двух пассажирских лифтов  по адресу: город Жлобин, микрорайон 17, дом 42/1 </t>
  </si>
  <si>
    <t>на 2025 год.</t>
  </si>
  <si>
    <t>Модернизация четырех пассажирских лифтов  по адресу: город Жлобин, микрорайон 3, дом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</si>
</sst>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6" fillId="0" borderId="0" xfId="0" applyFont="1" applyAlignment="1"/>
    <xf numFmtId="0" fontId="5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4" fontId="3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4" fontId="4" fillId="0" borderId="7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17" fontId="4" fillId="0" borderId="7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0" fontId="3" fillId="0" borderId="1" xfId="0" applyFont="1" applyBorder="1"/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17" fontId="13" fillId="0" borderId="7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B10" sqref="B10:B13"/>
    </sheetView>
  </sheetViews>
  <sheetFormatPr defaultRowHeight="15" x14ac:dyDescent="0.25"/>
  <cols>
    <col min="1" max="1" width="4.85546875" customWidth="1"/>
    <col min="2" max="2" width="25.140625" customWidth="1"/>
    <col min="3" max="3" width="6.42578125" customWidth="1"/>
    <col min="4" max="4" width="6.7109375" customWidth="1"/>
    <col min="5" max="6" width="10.28515625" customWidth="1"/>
    <col min="7" max="7" width="11.42578125" customWidth="1"/>
    <col min="8" max="9" width="10.7109375" customWidth="1"/>
    <col min="10" max="10" width="13.5703125" customWidth="1"/>
    <col min="11" max="11" width="12" customWidth="1"/>
    <col min="12" max="12" width="13" customWidth="1"/>
    <col min="13" max="13" width="12.5703125" customWidth="1"/>
    <col min="14" max="14" width="15.140625" customWidth="1"/>
  </cols>
  <sheetData>
    <row r="1" spans="1:14" ht="19.5" x14ac:dyDescent="0.3">
      <c r="A1" s="24" t="s">
        <v>11</v>
      </c>
      <c r="B1" s="24"/>
      <c r="C1" s="24"/>
      <c r="D1" s="2"/>
      <c r="E1" s="2"/>
      <c r="F1" s="24" t="s">
        <v>11</v>
      </c>
      <c r="G1" s="24"/>
      <c r="H1" s="24"/>
      <c r="I1" s="2"/>
      <c r="J1" s="2"/>
      <c r="K1" s="70" t="s">
        <v>18</v>
      </c>
      <c r="L1" s="70"/>
      <c r="M1" s="70"/>
    </row>
    <row r="2" spans="1:14" ht="19.5" x14ac:dyDescent="0.3">
      <c r="A2" s="24" t="s">
        <v>12</v>
      </c>
      <c r="B2" s="24"/>
      <c r="C2" s="24"/>
      <c r="D2" s="2"/>
      <c r="E2" s="2"/>
      <c r="F2" s="24" t="s">
        <v>15</v>
      </c>
      <c r="G2" s="24"/>
      <c r="H2" s="24"/>
      <c r="I2" s="2"/>
      <c r="J2" s="2"/>
      <c r="K2" s="70" t="s">
        <v>19</v>
      </c>
      <c r="L2" s="70"/>
      <c r="M2" s="70"/>
      <c r="N2" s="70"/>
    </row>
    <row r="3" spans="1:14" ht="19.5" x14ac:dyDescent="0.3">
      <c r="A3" s="3" t="s">
        <v>13</v>
      </c>
      <c r="B3" s="3"/>
      <c r="C3" s="3"/>
      <c r="D3" s="2"/>
      <c r="E3" s="2"/>
      <c r="F3" s="3" t="s">
        <v>16</v>
      </c>
      <c r="G3" s="3"/>
      <c r="H3" s="3"/>
      <c r="I3" s="2"/>
      <c r="J3" s="2"/>
      <c r="K3" s="3" t="s">
        <v>64</v>
      </c>
      <c r="L3" s="3"/>
      <c r="M3" s="3"/>
    </row>
    <row r="4" spans="1:14" ht="19.5" x14ac:dyDescent="0.3">
      <c r="A4" s="3" t="s">
        <v>14</v>
      </c>
      <c r="B4" s="3"/>
      <c r="C4" s="3"/>
      <c r="D4" s="2"/>
      <c r="E4" s="2"/>
      <c r="F4" s="3" t="s">
        <v>17</v>
      </c>
      <c r="G4" s="3"/>
      <c r="H4" s="3"/>
      <c r="I4" s="2"/>
      <c r="J4" s="2"/>
      <c r="K4" s="3" t="s">
        <v>65</v>
      </c>
      <c r="L4" s="3"/>
      <c r="M4" s="3"/>
    </row>
    <row r="5" spans="1:14" ht="19.5" x14ac:dyDescent="0.3">
      <c r="A5" s="24"/>
      <c r="B5" s="24"/>
      <c r="C5" s="24"/>
      <c r="D5" s="24"/>
      <c r="E5" s="2"/>
      <c r="F5" s="3"/>
      <c r="G5" s="3"/>
      <c r="H5" s="3"/>
      <c r="I5" s="3"/>
      <c r="J5" s="2"/>
      <c r="K5" s="13" t="s">
        <v>66</v>
      </c>
      <c r="L5" s="13"/>
      <c r="M5" s="13"/>
    </row>
    <row r="6" spans="1:14" ht="18.75" x14ac:dyDescent="0.3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4" ht="19.5" x14ac:dyDescent="0.3">
      <c r="A7" s="72" t="s">
        <v>23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3"/>
    </row>
    <row r="8" spans="1:14" ht="18.75" x14ac:dyDescent="0.3">
      <c r="A8" s="73" t="s">
        <v>35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4" ht="18.75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4" ht="21" customHeight="1" x14ac:dyDescent="0.25">
      <c r="A10" s="61" t="s">
        <v>8</v>
      </c>
      <c r="B10" s="61" t="s">
        <v>1</v>
      </c>
      <c r="C10" s="61" t="s">
        <v>24</v>
      </c>
      <c r="D10" s="61" t="s">
        <v>26</v>
      </c>
      <c r="E10" s="75" t="s">
        <v>30</v>
      </c>
      <c r="F10" s="76"/>
      <c r="G10" s="75" t="s">
        <v>31</v>
      </c>
      <c r="H10" s="76"/>
      <c r="I10" s="61" t="s">
        <v>46</v>
      </c>
      <c r="J10" s="60" t="s">
        <v>52</v>
      </c>
      <c r="K10" s="60"/>
      <c r="L10" s="60"/>
      <c r="M10" s="60"/>
      <c r="N10" s="60"/>
    </row>
    <row r="11" spans="1:14" ht="20.25" customHeight="1" x14ac:dyDescent="0.25">
      <c r="A11" s="74"/>
      <c r="B11" s="74"/>
      <c r="C11" s="74"/>
      <c r="D11" s="74"/>
      <c r="E11" s="77"/>
      <c r="F11" s="78"/>
      <c r="G11" s="77"/>
      <c r="H11" s="78"/>
      <c r="I11" s="74"/>
      <c r="J11" s="59" t="s">
        <v>32</v>
      </c>
      <c r="K11" s="60" t="s">
        <v>2</v>
      </c>
      <c r="L11" s="60"/>
      <c r="M11" s="60"/>
      <c r="N11" s="60"/>
    </row>
    <row r="12" spans="1:14" ht="27" customHeight="1" x14ac:dyDescent="0.25">
      <c r="A12" s="74"/>
      <c r="B12" s="74"/>
      <c r="C12" s="74"/>
      <c r="D12" s="74"/>
      <c r="E12" s="61" t="s">
        <v>9</v>
      </c>
      <c r="F12" s="61" t="s">
        <v>10</v>
      </c>
      <c r="G12" s="61" t="s">
        <v>3</v>
      </c>
      <c r="H12" s="61" t="s">
        <v>4</v>
      </c>
      <c r="I12" s="74"/>
      <c r="J12" s="60"/>
      <c r="K12" s="59" t="s">
        <v>48</v>
      </c>
      <c r="L12" s="60" t="s">
        <v>47</v>
      </c>
      <c r="M12" s="60"/>
      <c r="N12" s="60"/>
    </row>
    <row r="13" spans="1:14" ht="144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60"/>
      <c r="K13" s="60"/>
      <c r="L13" s="26" t="s">
        <v>5</v>
      </c>
      <c r="M13" s="14" t="s">
        <v>6</v>
      </c>
      <c r="N13" s="46" t="s">
        <v>63</v>
      </c>
    </row>
    <row r="14" spans="1:14" ht="16.5" x14ac:dyDescent="0.25">
      <c r="A14" s="16">
        <v>1</v>
      </c>
      <c r="B14" s="26">
        <v>2</v>
      </c>
      <c r="C14" s="15">
        <v>3</v>
      </c>
      <c r="D14" s="26">
        <v>4</v>
      </c>
      <c r="E14" s="26">
        <v>5</v>
      </c>
      <c r="F14" s="15">
        <v>6</v>
      </c>
      <c r="G14" s="26">
        <v>7</v>
      </c>
      <c r="H14" s="15">
        <v>8</v>
      </c>
      <c r="I14" s="15">
        <v>9</v>
      </c>
      <c r="J14" s="26">
        <v>10</v>
      </c>
      <c r="K14" s="26">
        <v>11</v>
      </c>
      <c r="L14" s="17">
        <v>12</v>
      </c>
      <c r="M14" s="15">
        <v>13</v>
      </c>
      <c r="N14" s="15">
        <v>14</v>
      </c>
    </row>
    <row r="15" spans="1:14" ht="16.5" x14ac:dyDescent="0.25">
      <c r="A15" s="65" t="s">
        <v>29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4" ht="79.150000000000006" customHeight="1" x14ac:dyDescent="0.25">
      <c r="A16" s="23">
        <v>1</v>
      </c>
      <c r="B16" s="5" t="s">
        <v>36</v>
      </c>
      <c r="C16" s="23">
        <v>6</v>
      </c>
      <c r="D16" s="23">
        <v>6</v>
      </c>
      <c r="E16" s="28" t="s">
        <v>62</v>
      </c>
      <c r="F16" s="48">
        <v>43252</v>
      </c>
      <c r="G16" s="6">
        <v>377835</v>
      </c>
      <c r="H16" s="7"/>
      <c r="I16" s="25">
        <v>16108.26</v>
      </c>
      <c r="J16" s="8">
        <f>L16+M16+N16</f>
        <v>246725.93</v>
      </c>
      <c r="K16" s="8"/>
      <c r="L16" s="8">
        <v>91166.73</v>
      </c>
      <c r="M16" s="29">
        <v>1800</v>
      </c>
      <c r="N16" s="29">
        <v>153759.20000000001</v>
      </c>
    </row>
    <row r="17" spans="1:14" ht="78" customHeight="1" x14ac:dyDescent="0.25">
      <c r="A17" s="23">
        <v>2</v>
      </c>
      <c r="B17" s="5" t="s">
        <v>49</v>
      </c>
      <c r="C17" s="5">
        <v>3</v>
      </c>
      <c r="D17" s="5">
        <v>3</v>
      </c>
      <c r="E17" s="28">
        <v>43191</v>
      </c>
      <c r="F17" s="30">
        <v>43252</v>
      </c>
      <c r="G17" s="6">
        <v>177185</v>
      </c>
      <c r="H17" s="7"/>
      <c r="I17" s="25">
        <v>89.82</v>
      </c>
      <c r="J17" s="8">
        <f t="shared" ref="J17:J32" si="0">L17+M17+N17</f>
        <v>139074.07</v>
      </c>
      <c r="K17" s="8"/>
      <c r="L17" s="8">
        <v>45153.07</v>
      </c>
      <c r="M17" s="29">
        <v>2122.4699999999998</v>
      </c>
      <c r="N17" s="29">
        <v>91798.53</v>
      </c>
    </row>
    <row r="18" spans="1:14" ht="79.900000000000006" customHeight="1" x14ac:dyDescent="0.25">
      <c r="A18" s="23">
        <v>3</v>
      </c>
      <c r="B18" s="47" t="s">
        <v>43</v>
      </c>
      <c r="C18" s="47">
        <v>2</v>
      </c>
      <c r="D18" s="47">
        <v>2</v>
      </c>
      <c r="E18" s="28">
        <v>43282</v>
      </c>
      <c r="F18" s="30">
        <v>43374</v>
      </c>
      <c r="G18" s="6">
        <v>115083</v>
      </c>
      <c r="H18" s="7"/>
      <c r="I18" s="25">
        <v>89.82</v>
      </c>
      <c r="J18" s="8">
        <f t="shared" ref="J18" si="1">L18+M18+N18</f>
        <v>88700</v>
      </c>
      <c r="K18" s="8"/>
      <c r="L18" s="8">
        <v>26052.6</v>
      </c>
      <c r="M18" s="29">
        <v>1551.31</v>
      </c>
      <c r="N18" s="29">
        <v>61096.09</v>
      </c>
    </row>
    <row r="19" spans="1:14" ht="79.900000000000006" customHeight="1" x14ac:dyDescent="0.25">
      <c r="A19" s="23">
        <v>4</v>
      </c>
      <c r="B19" s="47" t="s">
        <v>37</v>
      </c>
      <c r="C19" s="47">
        <v>6</v>
      </c>
      <c r="D19" s="47">
        <v>6</v>
      </c>
      <c r="E19" s="28">
        <v>43221</v>
      </c>
      <c r="F19" s="30">
        <v>43344</v>
      </c>
      <c r="G19" s="6">
        <v>395350</v>
      </c>
      <c r="H19" s="7"/>
      <c r="I19" s="25">
        <v>89.82</v>
      </c>
      <c r="J19" s="8">
        <f t="shared" ref="J19" si="2">L19+M19+N19</f>
        <v>281000</v>
      </c>
      <c r="K19" s="8"/>
      <c r="L19" s="8">
        <v>90755</v>
      </c>
      <c r="M19" s="29">
        <v>3649.44</v>
      </c>
      <c r="N19" s="29">
        <v>186595.56</v>
      </c>
    </row>
    <row r="20" spans="1:14" ht="87.75" customHeight="1" x14ac:dyDescent="0.25">
      <c r="A20" s="23">
        <v>5</v>
      </c>
      <c r="B20" s="5" t="s">
        <v>44</v>
      </c>
      <c r="C20" s="5">
        <v>2</v>
      </c>
      <c r="D20" s="5">
        <v>2</v>
      </c>
      <c r="E20" s="28">
        <v>43252</v>
      </c>
      <c r="F20" s="30">
        <v>43344</v>
      </c>
      <c r="G20" s="6">
        <v>116221</v>
      </c>
      <c r="H20" s="7"/>
      <c r="I20" s="25">
        <v>89.82</v>
      </c>
      <c r="J20" s="8">
        <f t="shared" si="0"/>
        <v>88600</v>
      </c>
      <c r="K20" s="8"/>
      <c r="L20" s="8">
        <v>26052.6</v>
      </c>
      <c r="M20" s="29">
        <v>1554.31</v>
      </c>
      <c r="N20" s="29">
        <v>60993.09</v>
      </c>
    </row>
    <row r="21" spans="1:14" ht="87.75" customHeight="1" x14ac:dyDescent="0.25">
      <c r="A21" s="23">
        <v>6</v>
      </c>
      <c r="B21" s="5" t="s">
        <v>45</v>
      </c>
      <c r="C21" s="5">
        <v>3</v>
      </c>
      <c r="D21" s="5">
        <v>3</v>
      </c>
      <c r="E21" s="28">
        <v>43313</v>
      </c>
      <c r="F21" s="30">
        <v>43435</v>
      </c>
      <c r="G21" s="6"/>
      <c r="H21" s="7"/>
      <c r="I21" s="25">
        <v>89.82</v>
      </c>
      <c r="J21" s="8">
        <f t="shared" si="0"/>
        <v>131800</v>
      </c>
      <c r="K21" s="8"/>
      <c r="L21" s="8"/>
      <c r="M21" s="29"/>
      <c r="N21" s="29">
        <v>131800</v>
      </c>
    </row>
    <row r="22" spans="1:14" ht="80.45" customHeight="1" x14ac:dyDescent="0.25">
      <c r="A22" s="23">
        <v>7</v>
      </c>
      <c r="B22" s="5" t="s">
        <v>38</v>
      </c>
      <c r="C22" s="5">
        <v>1</v>
      </c>
      <c r="D22" s="5">
        <v>1</v>
      </c>
      <c r="E22" s="28">
        <v>43252</v>
      </c>
      <c r="F22" s="30">
        <v>43282</v>
      </c>
      <c r="G22" s="6">
        <v>64366</v>
      </c>
      <c r="H22" s="7"/>
      <c r="I22" s="25">
        <v>89.82</v>
      </c>
      <c r="J22" s="8">
        <f t="shared" si="0"/>
        <v>45800</v>
      </c>
      <c r="K22" s="8"/>
      <c r="L22" s="8"/>
      <c r="M22" s="29"/>
      <c r="N22" s="29">
        <v>45800</v>
      </c>
    </row>
    <row r="23" spans="1:14" ht="81.599999999999994" customHeight="1" x14ac:dyDescent="0.25">
      <c r="A23" s="23">
        <v>8</v>
      </c>
      <c r="B23" s="5" t="s">
        <v>39</v>
      </c>
      <c r="C23" s="5">
        <v>1</v>
      </c>
      <c r="D23" s="5">
        <v>1</v>
      </c>
      <c r="E23" s="28">
        <v>43282</v>
      </c>
      <c r="F23" s="30">
        <v>43282</v>
      </c>
      <c r="G23" s="6">
        <v>66643</v>
      </c>
      <c r="H23" s="7"/>
      <c r="I23" s="25">
        <v>89.82</v>
      </c>
      <c r="J23" s="8">
        <f t="shared" si="0"/>
        <v>45800</v>
      </c>
      <c r="K23" s="8"/>
      <c r="L23" s="8"/>
      <c r="M23" s="29"/>
      <c r="N23" s="29">
        <v>45800</v>
      </c>
    </row>
    <row r="24" spans="1:14" ht="77.45" customHeight="1" x14ac:dyDescent="0.25">
      <c r="A24" s="23">
        <v>9</v>
      </c>
      <c r="B24" s="5" t="s">
        <v>40</v>
      </c>
      <c r="C24" s="5">
        <v>1</v>
      </c>
      <c r="D24" s="5">
        <v>1</v>
      </c>
      <c r="E24" s="28">
        <v>43313</v>
      </c>
      <c r="F24" s="30">
        <v>43344</v>
      </c>
      <c r="G24" s="6">
        <v>65393</v>
      </c>
      <c r="H24" s="7"/>
      <c r="I24" s="25">
        <v>89.82</v>
      </c>
      <c r="J24" s="8">
        <f t="shared" si="0"/>
        <v>46000</v>
      </c>
      <c r="K24" s="8"/>
      <c r="L24" s="8"/>
      <c r="M24" s="29"/>
      <c r="N24" s="29">
        <v>46000</v>
      </c>
    </row>
    <row r="25" spans="1:14" ht="78" customHeight="1" x14ac:dyDescent="0.25">
      <c r="A25" s="23">
        <v>10</v>
      </c>
      <c r="B25" s="5" t="s">
        <v>41</v>
      </c>
      <c r="C25" s="5">
        <v>2</v>
      </c>
      <c r="D25" s="5">
        <v>2</v>
      </c>
      <c r="E25" s="28">
        <v>43282</v>
      </c>
      <c r="F25" s="30">
        <v>43374</v>
      </c>
      <c r="G25" s="6">
        <v>117073</v>
      </c>
      <c r="H25" s="7"/>
      <c r="I25" s="25">
        <v>89.82</v>
      </c>
      <c r="J25" s="8">
        <f t="shared" si="0"/>
        <v>88600</v>
      </c>
      <c r="K25" s="8"/>
      <c r="L25" s="8"/>
      <c r="M25" s="29"/>
      <c r="N25" s="29">
        <v>88600</v>
      </c>
    </row>
    <row r="26" spans="1:14" ht="81" customHeight="1" x14ac:dyDescent="0.25">
      <c r="A26" s="23">
        <v>11</v>
      </c>
      <c r="B26" s="5" t="s">
        <v>42</v>
      </c>
      <c r="C26" s="5">
        <v>3</v>
      </c>
      <c r="D26" s="5">
        <v>3</v>
      </c>
      <c r="E26" s="28">
        <v>43282</v>
      </c>
      <c r="F26" s="30">
        <v>43405</v>
      </c>
      <c r="G26" s="6">
        <v>176354</v>
      </c>
      <c r="H26" s="7"/>
      <c r="I26" s="25">
        <v>89.82</v>
      </c>
      <c r="J26" s="8">
        <f t="shared" si="0"/>
        <v>132900</v>
      </c>
      <c r="K26" s="8"/>
      <c r="L26" s="8"/>
      <c r="M26" s="29"/>
      <c r="N26" s="29">
        <v>132900</v>
      </c>
    </row>
    <row r="27" spans="1:14" ht="80.45" customHeight="1" x14ac:dyDescent="0.25">
      <c r="A27" s="23">
        <v>12</v>
      </c>
      <c r="B27" s="5" t="s">
        <v>54</v>
      </c>
      <c r="C27" s="23">
        <v>3</v>
      </c>
      <c r="D27" s="23">
        <v>3</v>
      </c>
      <c r="E27" s="28"/>
      <c r="F27" s="30"/>
      <c r="G27" s="6"/>
      <c r="H27" s="7"/>
      <c r="I27" s="25"/>
      <c r="J27" s="8">
        <f t="shared" si="0"/>
        <v>132000</v>
      </c>
      <c r="K27" s="8"/>
      <c r="L27" s="8"/>
      <c r="M27" s="29"/>
      <c r="N27" s="29">
        <v>132000</v>
      </c>
    </row>
    <row r="28" spans="1:14" ht="81.599999999999994" customHeight="1" x14ac:dyDescent="0.25">
      <c r="A28" s="23">
        <v>13</v>
      </c>
      <c r="B28" s="5" t="s">
        <v>55</v>
      </c>
      <c r="C28" s="23">
        <v>3</v>
      </c>
      <c r="D28" s="23">
        <v>3</v>
      </c>
      <c r="E28" s="28"/>
      <c r="F28" s="30"/>
      <c r="G28" s="6"/>
      <c r="H28" s="7"/>
      <c r="I28" s="25"/>
      <c r="J28" s="8">
        <f t="shared" si="0"/>
        <v>132000</v>
      </c>
      <c r="K28" s="8"/>
      <c r="L28" s="8"/>
      <c r="M28" s="29"/>
      <c r="N28" s="29">
        <v>132000</v>
      </c>
    </row>
    <row r="29" spans="1:14" ht="82.15" customHeight="1" x14ac:dyDescent="0.25">
      <c r="A29" s="23">
        <v>14</v>
      </c>
      <c r="B29" s="5" t="s">
        <v>56</v>
      </c>
      <c r="C29" s="23">
        <v>2</v>
      </c>
      <c r="D29" s="23">
        <v>2</v>
      </c>
      <c r="E29" s="28"/>
      <c r="F29" s="30"/>
      <c r="G29" s="6"/>
      <c r="H29" s="7"/>
      <c r="I29" s="25"/>
      <c r="J29" s="8">
        <f t="shared" si="0"/>
        <v>86800</v>
      </c>
      <c r="K29" s="8"/>
      <c r="L29" s="8"/>
      <c r="M29" s="29"/>
      <c r="N29" s="29">
        <v>86800</v>
      </c>
    </row>
    <row r="30" spans="1:14" ht="81" customHeight="1" x14ac:dyDescent="0.25">
      <c r="A30" s="23">
        <v>15</v>
      </c>
      <c r="B30" s="5" t="s">
        <v>57</v>
      </c>
      <c r="C30" s="23">
        <v>4</v>
      </c>
      <c r="D30" s="23">
        <v>3</v>
      </c>
      <c r="E30" s="28"/>
      <c r="F30" s="30"/>
      <c r="G30" s="6"/>
      <c r="H30" s="7"/>
      <c r="I30" s="25"/>
      <c r="J30" s="8">
        <f t="shared" si="0"/>
        <v>130000</v>
      </c>
      <c r="K30" s="8"/>
      <c r="L30" s="8"/>
      <c r="M30" s="29"/>
      <c r="N30" s="29">
        <v>130000</v>
      </c>
    </row>
    <row r="31" spans="1:14" ht="80.45" customHeight="1" x14ac:dyDescent="0.25">
      <c r="A31" s="23">
        <v>16</v>
      </c>
      <c r="B31" s="5" t="s">
        <v>58</v>
      </c>
      <c r="C31" s="23">
        <v>2</v>
      </c>
      <c r="D31" s="23">
        <v>2</v>
      </c>
      <c r="E31" s="28"/>
      <c r="F31" s="30"/>
      <c r="G31" s="6"/>
      <c r="H31" s="7"/>
      <c r="I31" s="25"/>
      <c r="J31" s="8">
        <f t="shared" si="0"/>
        <v>86800</v>
      </c>
      <c r="K31" s="8"/>
      <c r="L31" s="8"/>
      <c r="M31" s="29"/>
      <c r="N31" s="29">
        <v>86800</v>
      </c>
    </row>
    <row r="32" spans="1:14" ht="81" customHeight="1" x14ac:dyDescent="0.25">
      <c r="A32" s="23"/>
      <c r="B32" s="5" t="s">
        <v>59</v>
      </c>
      <c r="C32" s="23">
        <v>1</v>
      </c>
      <c r="D32" s="23">
        <v>1</v>
      </c>
      <c r="E32" s="28"/>
      <c r="F32" s="30"/>
      <c r="G32" s="6"/>
      <c r="H32" s="7"/>
      <c r="I32" s="25"/>
      <c r="J32" s="8">
        <f t="shared" si="0"/>
        <v>46400</v>
      </c>
      <c r="K32" s="8"/>
      <c r="L32" s="8"/>
      <c r="M32" s="29"/>
      <c r="N32" s="29">
        <v>46400</v>
      </c>
    </row>
    <row r="33" spans="1:14" ht="33.75" customHeight="1" x14ac:dyDescent="0.25">
      <c r="A33" s="67" t="s">
        <v>27</v>
      </c>
      <c r="B33" s="67"/>
      <c r="C33" s="9">
        <f>SUM(C16:C32)</f>
        <v>45</v>
      </c>
      <c r="D33" s="9">
        <f>SUM(D16:D32)</f>
        <v>44</v>
      </c>
      <c r="E33" s="9"/>
      <c r="F33" s="9"/>
      <c r="G33" s="10"/>
      <c r="H33" s="10"/>
      <c r="I33" s="11">
        <f>SUM(I16:I32)</f>
        <v>17006.46</v>
      </c>
      <c r="J33" s="11">
        <f>SUM(J16:J32)</f>
        <v>1949000</v>
      </c>
      <c r="K33" s="11">
        <f>SUM(K16:K16)</f>
        <v>0</v>
      </c>
      <c r="L33" s="11">
        <f>SUM(L16:L32)</f>
        <v>279180</v>
      </c>
      <c r="M33" s="11">
        <f>SUM(M16:M32)</f>
        <v>10677.529999999999</v>
      </c>
      <c r="N33" s="11">
        <f>SUM(N16:N32)</f>
        <v>1659142.47</v>
      </c>
    </row>
    <row r="34" spans="1:14" ht="24" customHeight="1" x14ac:dyDescent="0.25">
      <c r="A34" s="68" t="s">
        <v>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4"/>
    </row>
    <row r="35" spans="1:14" ht="81.75" customHeight="1" x14ac:dyDescent="0.25">
      <c r="A35" s="5">
        <v>1</v>
      </c>
      <c r="B35" s="5" t="s">
        <v>53</v>
      </c>
      <c r="C35" s="23">
        <v>5</v>
      </c>
      <c r="D35" s="23"/>
      <c r="E35" s="5"/>
      <c r="F35" s="5"/>
      <c r="G35" s="5"/>
      <c r="H35" s="31"/>
      <c r="I35" s="5"/>
      <c r="J35" s="8">
        <f>L35+M35+N35</f>
        <v>11289.82</v>
      </c>
      <c r="K35" s="8"/>
      <c r="L35" s="8"/>
      <c r="M35" s="5">
        <v>89.82</v>
      </c>
      <c r="N35" s="8">
        <v>11200</v>
      </c>
    </row>
    <row r="36" spans="1:14" ht="86.25" customHeight="1" x14ac:dyDescent="0.25">
      <c r="A36" s="5">
        <v>2</v>
      </c>
      <c r="B36" s="5" t="s">
        <v>60</v>
      </c>
      <c r="C36" s="23">
        <v>2</v>
      </c>
      <c r="D36" s="23"/>
      <c r="E36" s="5"/>
      <c r="F36" s="5"/>
      <c r="G36" s="5"/>
      <c r="H36" s="31"/>
      <c r="I36" s="5"/>
      <c r="J36" s="8">
        <f t="shared" ref="J36:J37" si="3">L36+M36+N36</f>
        <v>5039.82</v>
      </c>
      <c r="K36" s="8"/>
      <c r="L36" s="8"/>
      <c r="M36" s="5">
        <v>89.82</v>
      </c>
      <c r="N36" s="8">
        <v>4950</v>
      </c>
    </row>
    <row r="37" spans="1:14" ht="83.25" customHeight="1" x14ac:dyDescent="0.25">
      <c r="A37" s="5">
        <v>3</v>
      </c>
      <c r="B37" s="5" t="s">
        <v>61</v>
      </c>
      <c r="C37" s="23">
        <v>5</v>
      </c>
      <c r="D37" s="23"/>
      <c r="E37" s="5"/>
      <c r="F37" s="5"/>
      <c r="G37" s="5"/>
      <c r="H37" s="31"/>
      <c r="I37" s="5"/>
      <c r="J37" s="8">
        <f t="shared" si="3"/>
        <v>11289.82</v>
      </c>
      <c r="K37" s="8"/>
      <c r="L37" s="8"/>
      <c r="M37" s="5">
        <v>89.82</v>
      </c>
      <c r="N37" s="8">
        <v>11200</v>
      </c>
    </row>
    <row r="38" spans="1:14" ht="16.149999999999999" customHeight="1" x14ac:dyDescent="0.25">
      <c r="A38" s="5">
        <v>9</v>
      </c>
      <c r="B38" s="5"/>
      <c r="C38" s="5"/>
      <c r="D38" s="5"/>
      <c r="E38" s="5"/>
      <c r="F38" s="5"/>
      <c r="G38" s="5"/>
      <c r="H38" s="31"/>
      <c r="I38" s="5"/>
      <c r="J38" s="8"/>
      <c r="K38" s="5"/>
      <c r="L38" s="8"/>
      <c r="M38" s="5"/>
      <c r="N38" s="45"/>
    </row>
    <row r="39" spans="1:14" ht="20.25" customHeight="1" x14ac:dyDescent="0.25">
      <c r="A39" s="62" t="s">
        <v>25</v>
      </c>
      <c r="B39" s="63"/>
      <c r="C39" s="32">
        <f>SUM(C35:C38)</f>
        <v>12</v>
      </c>
      <c r="D39" s="33"/>
      <c r="E39" s="32"/>
      <c r="F39" s="32"/>
      <c r="G39" s="34"/>
      <c r="H39" s="35"/>
      <c r="I39" s="36"/>
      <c r="J39" s="36">
        <f>SUM(J35:J38)</f>
        <v>27619.46</v>
      </c>
      <c r="K39" s="36">
        <f>SUM(K35:K38)</f>
        <v>0</v>
      </c>
      <c r="L39" s="36">
        <f>SUM(L35:L38)</f>
        <v>0</v>
      </c>
      <c r="M39" s="36">
        <f>SUM(M35:M38)</f>
        <v>269.45999999999998</v>
      </c>
      <c r="N39" s="20">
        <f>SUM(N35:N38)</f>
        <v>27350</v>
      </c>
    </row>
    <row r="40" spans="1:14" ht="20.25" customHeight="1" x14ac:dyDescent="0.25">
      <c r="A40" s="64" t="s">
        <v>28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45"/>
    </row>
    <row r="41" spans="1:14" ht="20.25" customHeight="1" x14ac:dyDescent="0.25">
      <c r="A41" s="5"/>
      <c r="B41" s="5" t="s">
        <v>50</v>
      </c>
      <c r="C41" s="5"/>
      <c r="D41" s="37"/>
      <c r="E41" s="5"/>
      <c r="F41" s="5"/>
      <c r="G41" s="6"/>
      <c r="H41" s="6"/>
      <c r="I41" s="8"/>
      <c r="J41" s="8">
        <f>M41</f>
        <v>17775.07</v>
      </c>
      <c r="K41" s="8">
        <v>17775.07</v>
      </c>
      <c r="L41" s="8"/>
      <c r="M41" s="8">
        <v>17775.07</v>
      </c>
      <c r="N41" s="45"/>
    </row>
    <row r="42" spans="1:14" ht="20.25" customHeight="1" thickBot="1" x14ac:dyDescent="0.3">
      <c r="A42" s="38"/>
      <c r="B42" s="39"/>
      <c r="C42" s="39"/>
      <c r="D42" s="40"/>
      <c r="E42" s="39"/>
      <c r="F42" s="39"/>
      <c r="G42" s="41"/>
      <c r="H42" s="41"/>
      <c r="I42" s="42"/>
      <c r="J42" s="42"/>
      <c r="K42" s="42"/>
      <c r="L42" s="42"/>
      <c r="M42" s="42"/>
      <c r="N42" s="45"/>
    </row>
    <row r="43" spans="1:14" ht="16.5" thickBot="1" x14ac:dyDescent="0.3">
      <c r="A43" s="55" t="s">
        <v>51</v>
      </c>
      <c r="B43" s="56"/>
      <c r="C43" s="43"/>
      <c r="D43" s="43"/>
      <c r="E43" s="43"/>
      <c r="F43" s="43"/>
      <c r="G43" s="43"/>
      <c r="H43" s="43"/>
      <c r="I43" s="43"/>
      <c r="J43" s="44">
        <f>J33+J39+J41</f>
        <v>1994394.53</v>
      </c>
      <c r="K43" s="44">
        <f>K33+K41</f>
        <v>17775.07</v>
      </c>
      <c r="L43" s="44">
        <f>L33+L39</f>
        <v>279180</v>
      </c>
      <c r="M43" s="44">
        <f>M33+M39+M41</f>
        <v>28722.059999999998</v>
      </c>
      <c r="N43" s="44">
        <f>N33+N39+N41</f>
        <v>1686492.47</v>
      </c>
    </row>
    <row r="44" spans="1:14" ht="16.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2"/>
      <c r="K44" s="22"/>
      <c r="L44" s="22"/>
      <c r="M44" s="22"/>
      <c r="N44" s="1"/>
    </row>
    <row r="45" spans="1:14" ht="16.5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1"/>
    </row>
    <row r="46" spans="1:14" ht="17.25" x14ac:dyDescent="0.3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4" ht="17.25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4" ht="17.25" x14ac:dyDescent="0.3">
      <c r="A48" s="18"/>
      <c r="B48" s="18" t="s">
        <v>20</v>
      </c>
      <c r="C48" s="18"/>
      <c r="D48" s="18"/>
      <c r="E48" s="18"/>
      <c r="F48" s="18"/>
      <c r="G48" s="18"/>
      <c r="H48" s="18" t="s">
        <v>21</v>
      </c>
      <c r="I48" s="18"/>
      <c r="J48" s="18"/>
      <c r="K48" s="18"/>
      <c r="L48" s="18"/>
      <c r="M48" s="18"/>
    </row>
    <row r="49" spans="1:13" ht="17.25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ht="17.25" x14ac:dyDescent="0.3">
      <c r="A50" s="18"/>
      <c r="B50" s="18" t="s">
        <v>22</v>
      </c>
      <c r="C50" s="18"/>
      <c r="D50" s="18"/>
      <c r="E50" s="18"/>
      <c r="F50" s="18"/>
      <c r="G50" s="18"/>
      <c r="H50" s="18" t="s">
        <v>34</v>
      </c>
      <c r="I50" s="18"/>
      <c r="J50" s="18"/>
      <c r="K50" s="18"/>
      <c r="L50" s="18"/>
      <c r="M50" s="18"/>
    </row>
    <row r="51" spans="1:13" ht="17.25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17.25" x14ac:dyDescent="0.3">
      <c r="A52" s="18"/>
      <c r="B52" s="19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ht="17.25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17.25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17.25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ht="17.25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ht="17.25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17.25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ht="17.25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ht="17.25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17.25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ht="17.25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 ht="17.25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17.25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ht="17.25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ht="17.25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ht="17.25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17.25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7.25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ht="17.25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 ht="17.25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ht="17.25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18.75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ht="18.75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ht="18.75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ht="18.75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</sheetData>
  <mergeCells count="29">
    <mergeCell ref="J10:N10"/>
    <mergeCell ref="K11:N11"/>
    <mergeCell ref="L12:N12"/>
    <mergeCell ref="A10:A13"/>
    <mergeCell ref="B10:B13"/>
    <mergeCell ref="C10:C13"/>
    <mergeCell ref="D10:D13"/>
    <mergeCell ref="E10:F11"/>
    <mergeCell ref="E12:E13"/>
    <mergeCell ref="F12:F13"/>
    <mergeCell ref="G10:H11"/>
    <mergeCell ref="I10:I13"/>
    <mergeCell ref="K1:M1"/>
    <mergeCell ref="K2:N2"/>
    <mergeCell ref="A6:M6"/>
    <mergeCell ref="A7:M7"/>
    <mergeCell ref="A8:M8"/>
    <mergeCell ref="A43:B43"/>
    <mergeCell ref="A45:M45"/>
    <mergeCell ref="A46:M46"/>
    <mergeCell ref="J11:J13"/>
    <mergeCell ref="G12:G13"/>
    <mergeCell ref="H12:H13"/>
    <mergeCell ref="A39:B39"/>
    <mergeCell ref="A40:M40"/>
    <mergeCell ref="A15:M15"/>
    <mergeCell ref="A33:B33"/>
    <mergeCell ref="A34:M34"/>
    <mergeCell ref="K12:K13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abSelected="1" zoomScale="80" zoomScaleNormal="80" workbookViewId="0">
      <selection activeCell="H21" sqref="H21"/>
    </sheetView>
  </sheetViews>
  <sheetFormatPr defaultRowHeight="15" x14ac:dyDescent="0.25"/>
  <cols>
    <col min="1" max="1" width="5.42578125" customWidth="1"/>
    <col min="2" max="2" width="132" customWidth="1"/>
  </cols>
  <sheetData>
    <row r="1" spans="1:2" ht="19.5" x14ac:dyDescent="0.3">
      <c r="A1" s="72" t="s">
        <v>0</v>
      </c>
      <c r="B1" s="72"/>
    </row>
    <row r="2" spans="1:2" ht="19.5" x14ac:dyDescent="0.3">
      <c r="A2" s="72" t="s">
        <v>23</v>
      </c>
      <c r="B2" s="72"/>
    </row>
    <row r="3" spans="1:2" ht="19.5" x14ac:dyDescent="0.3">
      <c r="A3" s="86" t="s">
        <v>74</v>
      </c>
      <c r="B3" s="86"/>
    </row>
    <row r="4" spans="1:2" ht="16.5" customHeight="1" x14ac:dyDescent="0.25">
      <c r="A4" s="84" t="s">
        <v>68</v>
      </c>
      <c r="B4" s="84" t="s">
        <v>1</v>
      </c>
    </row>
    <row r="5" spans="1:2" ht="6.75" customHeight="1" x14ac:dyDescent="0.25">
      <c r="A5" s="87"/>
      <c r="B5" s="87"/>
    </row>
    <row r="6" spans="1:2" ht="16.5" hidden="1" customHeight="1" x14ac:dyDescent="0.25">
      <c r="A6" s="87"/>
      <c r="B6" s="87"/>
    </row>
    <row r="7" spans="1:2" ht="140.25" hidden="1" customHeight="1" x14ac:dyDescent="0.25">
      <c r="A7" s="85"/>
      <c r="B7" s="85"/>
    </row>
    <row r="8" spans="1:2" ht="16.5" x14ac:dyDescent="0.25">
      <c r="A8" s="50">
        <v>1</v>
      </c>
      <c r="B8" s="54">
        <v>2</v>
      </c>
    </row>
    <row r="9" spans="1:2" ht="16.5" customHeight="1" x14ac:dyDescent="0.25">
      <c r="A9" s="81" t="s">
        <v>72</v>
      </c>
      <c r="B9" s="82"/>
    </row>
    <row r="10" spans="1:2" ht="22.5" customHeight="1" x14ac:dyDescent="0.25">
      <c r="A10" s="52">
        <v>1</v>
      </c>
      <c r="B10" s="49" t="s">
        <v>70</v>
      </c>
    </row>
    <row r="11" spans="1:2" ht="21" customHeight="1" x14ac:dyDescent="0.25">
      <c r="A11" s="52">
        <v>2</v>
      </c>
      <c r="B11" s="49" t="s">
        <v>71</v>
      </c>
    </row>
    <row r="12" spans="1:2" ht="16.5" customHeight="1" x14ac:dyDescent="0.25">
      <c r="A12" s="81" t="s">
        <v>67</v>
      </c>
      <c r="B12" s="83"/>
    </row>
    <row r="13" spans="1:2" ht="16.5" x14ac:dyDescent="0.25">
      <c r="A13" s="79" t="s">
        <v>69</v>
      </c>
      <c r="B13" s="80"/>
    </row>
    <row r="14" spans="1:2" ht="18.75" customHeight="1" x14ac:dyDescent="0.25">
      <c r="A14" s="51">
        <v>1</v>
      </c>
      <c r="B14" s="49" t="s">
        <v>75</v>
      </c>
    </row>
    <row r="15" spans="1:2" ht="24" customHeight="1" x14ac:dyDescent="0.25">
      <c r="A15" s="51">
        <v>2</v>
      </c>
      <c r="B15" s="49" t="s">
        <v>73</v>
      </c>
    </row>
    <row r="16" spans="1:2" ht="16.5" x14ac:dyDescent="0.25">
      <c r="A16" s="51"/>
      <c r="B16" s="53" t="s">
        <v>67</v>
      </c>
    </row>
  </sheetData>
  <mergeCells count="8">
    <mergeCell ref="A3:B3"/>
    <mergeCell ref="A1:B1"/>
    <mergeCell ref="A2:B2"/>
    <mergeCell ref="A4:A7"/>
    <mergeCell ref="B4:B7"/>
    <mergeCell ref="A13:B13"/>
    <mergeCell ref="A9:B9"/>
    <mergeCell ref="A12:B12"/>
  </mergeCells>
  <pageMargins left="0.25" right="0.25" top="0.75" bottom="0.75" header="0.3" footer="0.3"/>
  <pageSetup paperSize="9" scale="6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2-й</vt:lpstr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Васильевна</dc:creator>
  <cp:lastModifiedBy>User</cp:lastModifiedBy>
  <cp:lastPrinted>2025-01-23T05:27:04Z</cp:lastPrinted>
  <dcterms:created xsi:type="dcterms:W3CDTF">2017-01-11T11:26:55Z</dcterms:created>
  <dcterms:modified xsi:type="dcterms:W3CDTF">2025-01-23T05:38:40Z</dcterms:modified>
</cp:coreProperties>
</file>